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emji.sharepoint.com/sites/Veejnzakzky/Sdilene dokumenty/2020/ZMR-2020-26 Nábytek pro centrální lékárnu/Zadávací dokumentace ZMR-2020-26/Příloha č. 5 - Projektová dokumentace/"/>
    </mc:Choice>
  </mc:AlternateContent>
  <xr:revisionPtr revIDLastSave="6" documentId="8_{526CDA45-3A73-4FA0-82A6-55F4D8013C43}" xr6:coauthVersionLast="45" xr6:coauthVersionMax="45" xr10:uidLastSave="{0C28D307-BB16-47A5-879E-EF671AD01032}"/>
  <bookViews>
    <workbookView xWindow="28680" yWindow="-120" windowWidth="29040" windowHeight="15840" xr2:uid="{00000000-000D-0000-FFFF-FFFF00000000}"/>
  </bookViews>
  <sheets>
    <sheet name="VV" sheetId="1" r:id="rId1"/>
  </sheets>
  <definedNames>
    <definedName name="_xlnm.Print_Area" localSheetId="0">VV!$A$1:$AA$33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15" i="1" l="1"/>
  <c r="U15" i="1"/>
  <c r="T15" i="1"/>
  <c r="N14" i="1" l="1"/>
  <c r="N15" i="1" s="1"/>
  <c r="M14" i="1"/>
  <c r="M15" i="1" s="1"/>
  <c r="P14" i="1" l="1"/>
  <c r="P15" i="1" s="1"/>
  <c r="S14" i="1" l="1"/>
  <c r="S15" i="1" s="1"/>
  <c r="R14" i="1"/>
  <c r="R15" i="1" s="1"/>
  <c r="AB12" i="1" l="1"/>
  <c r="X14" i="1"/>
  <c r="X15" i="1" s="1"/>
  <c r="W14" i="1"/>
  <c r="W15" i="1" s="1"/>
  <c r="Q14" i="1"/>
  <c r="Q15" i="1" s="1"/>
  <c r="O14" i="1"/>
  <c r="O15" i="1" s="1"/>
  <c r="L14" i="1"/>
  <c r="L15" i="1" s="1"/>
  <c r="K14" i="1"/>
  <c r="K15" i="1" s="1"/>
  <c r="Y14" i="1" l="1"/>
  <c r="Y15" i="1" s="1"/>
  <c r="AA14" i="1" l="1"/>
  <c r="AA15" i="1" s="1"/>
  <c r="AB13" i="1" l="1"/>
  <c r="Z14" i="1"/>
  <c r="Z15" i="1" s="1"/>
  <c r="J14" i="1"/>
  <c r="J15" i="1" s="1"/>
  <c r="I14" i="1"/>
  <c r="I15" i="1" s="1"/>
  <c r="H14" i="1"/>
  <c r="H15" i="1" s="1"/>
  <c r="G14" i="1"/>
  <c r="G15" i="1" s="1"/>
  <c r="F14" i="1"/>
  <c r="F15" i="1" s="1"/>
  <c r="E14" i="1"/>
  <c r="E15" i="1" s="1"/>
  <c r="D14" i="1"/>
  <c r="D15" i="1" s="1"/>
  <c r="C14" i="1" l="1"/>
  <c r="C15" i="1" s="1"/>
  <c r="B14" i="1"/>
  <c r="K19" i="1"/>
  <c r="K18" i="1"/>
  <c r="B15" i="1" l="1"/>
  <c r="D16" i="1" s="1"/>
  <c r="K16" i="1" s="1"/>
  <c r="AB15" i="1"/>
  <c r="D17" i="1"/>
  <c r="D20" i="1" l="1"/>
  <c r="K17" i="1"/>
  <c r="K20" i="1" s="1"/>
  <c r="C23" i="1"/>
</calcChain>
</file>

<file path=xl/sharedStrings.xml><?xml version="1.0" encoding="utf-8"?>
<sst xmlns="http://schemas.openxmlformats.org/spreadsheetml/2006/main" count="104" uniqueCount="96">
  <si>
    <t>Rozm.š*hl*v</t>
  </si>
  <si>
    <t xml:space="preserve">Kód </t>
  </si>
  <si>
    <t>Cena ïnterier. vybavení bez DPH:</t>
  </si>
  <si>
    <t>Cena interier. vybavení s DPH:</t>
  </si>
  <si>
    <t>Cena vybavení s DPH se slevou:</t>
  </si>
  <si>
    <t>Doprava bez DPH:</t>
  </si>
  <si>
    <t>Doprava s DPH:</t>
  </si>
  <si>
    <t>Montáž s DPH:</t>
  </si>
  <si>
    <t>Cena zakázky bez DPH:</t>
  </si>
  <si>
    <t>Cena zakázky s DPH:</t>
  </si>
  <si>
    <t>Sleva nábytku (%):</t>
  </si>
  <si>
    <t>Sleva bez DPH (Kč):</t>
  </si>
  <si>
    <t>Montáž bez DPH:</t>
  </si>
  <si>
    <t>Počet prvků</t>
  </si>
  <si>
    <t>Cena prvku bez DPH</t>
  </si>
  <si>
    <t>Cena celkem bez DPH</t>
  </si>
  <si>
    <r>
      <t xml:space="preserve">Dílčí cena / odbor, oddělení, místnost ….
</t>
    </r>
    <r>
      <rPr>
        <sz val="9"/>
        <rFont val="Arial"/>
        <family val="2"/>
        <charset val="238"/>
      </rPr>
      <t xml:space="preserve">(cena bez DPH)                                                </t>
    </r>
    <r>
      <rPr>
        <b/>
        <sz val="12"/>
        <color indexed="16"/>
        <rFont val="Arial"/>
        <family val="2"/>
        <charset val="238"/>
      </rPr>
      <t/>
    </r>
  </si>
  <si>
    <t>Lékárna 1.NP</t>
  </si>
  <si>
    <t>..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</si>
  <si>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</si>
  <si>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</si>
  <si>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</si>
  <si>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</si>
  <si>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</si>
  <si>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</si>
  <si>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</si>
  <si>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</si>
  <si>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</si>
  <si>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</si>
  <si>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</si>
  <si>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</si>
  <si>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</si>
  <si>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</si>
  <si>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</si>
  <si>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</si>
  <si>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</si>
  <si>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</si>
  <si>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</si>
  <si>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</si>
  <si>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Datum:</t>
  </si>
  <si>
    <t>11a</t>
  </si>
  <si>
    <t>11b</t>
  </si>
  <si>
    <t>11c</t>
  </si>
  <si>
    <t>1790*950*1325</t>
  </si>
  <si>
    <t>2130*950*1325</t>
  </si>
  <si>
    <t>2200*950*1325</t>
  </si>
  <si>
    <t>2012*1050*1050</t>
  </si>
  <si>
    <t>1400*750*1050</t>
  </si>
  <si>
    <t xml:space="preserve">Prodejní pult  -  niky </t>
  </si>
  <si>
    <t>1185*460*1050</t>
  </si>
  <si>
    <t>Prodejní pult  -  stolové pracoviště, bez kasy</t>
  </si>
  <si>
    <t>1250*570*750</t>
  </si>
  <si>
    <t>Bezpečnostní přepážka  -  výdejní</t>
  </si>
  <si>
    <t>750*550*2000</t>
  </si>
  <si>
    <t>2134*1100*2100</t>
  </si>
  <si>
    <t>Skříň  -  zásuvky standardní, niky</t>
  </si>
  <si>
    <t>768*786*2100</t>
  </si>
  <si>
    <t>768*668*2100</t>
  </si>
  <si>
    <t>Cena vybavení bez DPH se slevou:</t>
  </si>
  <si>
    <t>Stolové pracoviště  -  standardní zásuvka, dveře, nika pro PC</t>
  </si>
  <si>
    <t>1800*700*750</t>
  </si>
  <si>
    <t>2900*450*2100</t>
  </si>
  <si>
    <t>Skříňová sestava  -  4 dveře (2 prosklené), prosklená záda, kolečka pro manipulaci, zámky Lehmann na shodný klíč</t>
  </si>
  <si>
    <t>Prodejní pult  -  sklo, HÄFELE zásuvky systémové dělené, zásuvky prosklené, standarní zásuvka, niky, info panel, bez kasy</t>
  </si>
  <si>
    <t>Prodejní pult  -  HÄFELE zásuvky systémové dělené, standarní zásuvka, niky, info panel, bez kasy</t>
  </si>
  <si>
    <t xml:space="preserve">Prodejní pult  -  HÄFELE zásuvky systémové dělené </t>
  </si>
  <si>
    <t>Skříňová sestava  -  HÄFELE zásuvky systémové dělené, niky</t>
  </si>
  <si>
    <t>Skříň  -  HÄFELE zásuvky systémové dělené, niky</t>
  </si>
  <si>
    <t>1536*600*2100</t>
  </si>
  <si>
    <t>Dviřka  -  bezpečnostní mléčné sklo, barové panty</t>
  </si>
  <si>
    <t>920*70*750</t>
  </si>
  <si>
    <t>900*350*2100</t>
  </si>
  <si>
    <t>Skříň  -  4 dveře (2 prosklené), zámky Lehmann na shodný klíč</t>
  </si>
  <si>
    <t>NEXT/2K-N4 . S2011  - dvojkřeslo celočalouněné, kostra chrom, omyvatelná látka kategorie Silvertex s antibakteriální úpravou</t>
  </si>
  <si>
    <t>1430*610*780</t>
  </si>
  <si>
    <t>NEXT/K-N4 . S2011  - křeslo celočalouněné, kostra chrom, omyvatelná látka kategorie Silvertex s antibakteriální úpravou</t>
  </si>
  <si>
    <t>630*610*780</t>
  </si>
  <si>
    <t>STORM 550-N6-SYS . BR-207 D-BR . F50-N6 . CSE14  -  ergonomická praocvní židle s výškově stavitelnými područkami, kříž hliníkový lěštěný, látka kategorie ERA černá</t>
  </si>
  <si>
    <t>1251 G dent . 34 058  -  židle otočná s opěrkou, kostra stříbrná perlová, kříž hliníkový leštěný, píst a kruh chrom, koženka kategorie Lima bílá</t>
  </si>
  <si>
    <t>…</t>
  </si>
  <si>
    <t xml:space="preserve"> Lékárenský náytek
</t>
  </si>
  <si>
    <t xml:space="preserve">V                                            dne: </t>
  </si>
  <si>
    <t>podpis</t>
  </si>
  <si>
    <t>Nemocnice Jihlava, příspěvková organizace, Vrchlického 59, 586 33 Jihlava</t>
  </si>
  <si>
    <t>Dodavatel:</t>
  </si>
  <si>
    <t>Veřejná zakázka:</t>
  </si>
  <si>
    <t>Nábytek pro centrální lékárnu</t>
  </si>
  <si>
    <t>1-16.1</t>
  </si>
  <si>
    <t>1-16.2</t>
  </si>
  <si>
    <t>1-16.3</t>
  </si>
  <si>
    <t>HÄFELE podélné dělítko ocelové  -  do HÄFELE zásuvek hloubky 450 mm</t>
  </si>
  <si>
    <t>HÄFELE podélné dělítko ocelové  -  do HÄFELE zásuvek hloubky 550 mm</t>
  </si>
  <si>
    <t>HÄFELE příčné dělítko ocelové  -  do HÄFELE zásuvek</t>
  </si>
  <si>
    <t>TA2-L2  -  odkládací stolová deska obdélník, barva šedá, kotvená mezi křesla</t>
  </si>
  <si>
    <t>Evidenční číslo:</t>
  </si>
  <si>
    <t>ZMR-2020-26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</si>
</sst>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2"/>
      <color indexed="16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3C56"/>
      <name val="Arial"/>
      <family val="2"/>
      <charset val="238"/>
    </font>
    <font>
      <b/>
      <sz val="20"/>
      <color theme="8" tint="-0.499984740745262"/>
      <name val="Calibri"/>
      <family val="2"/>
      <charset val="238"/>
      <scheme val="minor"/>
    </font>
    <font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indexed="18"/>
      </left>
      <right/>
      <top style="medium">
        <color indexed="18"/>
      </top>
      <bottom style="medium">
        <color indexed="18"/>
      </bottom>
      <diagonal/>
    </border>
    <border>
      <left/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dotted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medium">
        <color auto="1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20" fillId="2" borderId="7" applyNumberFormat="0" applyFont="0" applyAlignment="0" applyProtection="0"/>
  </cellStyleXfs>
  <cellXfs count="118">
    <xf numFmtId="0" fontId="0" fillId="0" borderId="0" xfId="0"/>
    <xf numFmtId="0" fontId="1" fillId="0" borderId="0" xfId="0" applyFont="1" applyAlignment="1">
      <alignment horizontal="centerContinuous"/>
    </xf>
    <xf numFmtId="3" fontId="5" fillId="0" borderId="0" xfId="0" applyNumberFormat="1" applyFont="1" applyAlignment="1">
      <alignment textRotation="90"/>
    </xf>
    <xf numFmtId="3" fontId="2" fillId="0" borderId="0" xfId="0" applyNumberFormat="1" applyFont="1" applyBorder="1" applyAlignment="1"/>
    <xf numFmtId="3" fontId="7" fillId="0" borderId="0" xfId="0" applyNumberFormat="1" applyFont="1" applyBorder="1" applyAlignment="1"/>
    <xf numFmtId="0" fontId="11" fillId="0" borderId="0" xfId="0" applyFont="1"/>
    <xf numFmtId="3" fontId="2" fillId="0" borderId="0" xfId="0" applyNumberFormat="1" applyFont="1" applyAlignment="1"/>
    <xf numFmtId="3" fontId="8" fillId="0" borderId="0" xfId="0" applyNumberFormat="1" applyFont="1" applyAlignment="1">
      <alignment horizontal="right"/>
    </xf>
    <xf numFmtId="3" fontId="14" fillId="0" borderId="0" xfId="0" applyNumberFormat="1" applyFont="1"/>
    <xf numFmtId="0" fontId="11" fillId="0" borderId="0" xfId="0" applyFont="1" applyAlignment="1">
      <alignment vertical="center"/>
    </xf>
    <xf numFmtId="49" fontId="9" fillId="0" borderId="3" xfId="0" applyNumberFormat="1" applyFont="1" applyBorder="1" applyAlignment="1">
      <alignment vertical="center" textRotation="90" wrapText="1"/>
    </xf>
    <xf numFmtId="3" fontId="2" fillId="0" borderId="3" xfId="0" applyNumberFormat="1" applyFont="1" applyBorder="1" applyAlignment="1"/>
    <xf numFmtId="3" fontId="7" fillId="0" borderId="3" xfId="0" applyNumberFormat="1" applyFont="1" applyFill="1" applyBorder="1" applyAlignment="1"/>
    <xf numFmtId="0" fontId="17" fillId="0" borderId="3" xfId="0" applyFont="1" applyBorder="1"/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3" fontId="2" fillId="0" borderId="3" xfId="0" applyNumberFormat="1" applyFont="1" applyBorder="1" applyAlignment="1">
      <alignment textRotation="90"/>
    </xf>
    <xf numFmtId="3" fontId="7" fillId="0" borderId="3" xfId="0" applyNumberFormat="1" applyFont="1" applyBorder="1" applyAlignment="1">
      <alignment horizontal="center" vertical="center"/>
    </xf>
    <xf numFmtId="0" fontId="11" fillId="3" borderId="8" xfId="0" applyFont="1" applyFill="1" applyBorder="1"/>
    <xf numFmtId="0" fontId="11" fillId="3" borderId="0" xfId="0" applyFont="1" applyFill="1"/>
    <xf numFmtId="3" fontId="11" fillId="3" borderId="8" xfId="0" applyNumberFormat="1" applyFont="1" applyFill="1" applyBorder="1" applyAlignment="1">
      <alignment horizontal="center" vertical="center"/>
    </xf>
    <xf numFmtId="3" fontId="11" fillId="3" borderId="0" xfId="0" applyNumberFormat="1" applyFont="1" applyFill="1" applyAlignment="1">
      <alignment horizontal="center" vertical="center"/>
    </xf>
    <xf numFmtId="3" fontId="11" fillId="3" borderId="0" xfId="0" applyNumberFormat="1" applyFont="1" applyFill="1"/>
    <xf numFmtId="3" fontId="18" fillId="3" borderId="0" xfId="0" applyNumberFormat="1" applyFont="1" applyFill="1" applyAlignment="1">
      <alignment horizontal="center" vertical="center"/>
    </xf>
    <xf numFmtId="0" fontId="11" fillId="3" borderId="0" xfId="0" applyFont="1" applyFill="1" applyAlignment="1">
      <alignment vertical="center"/>
    </xf>
    <xf numFmtId="0" fontId="21" fillId="0" borderId="0" xfId="0" applyFont="1" applyAlignment="1">
      <alignment vertical="center" wrapText="1"/>
    </xf>
    <xf numFmtId="3" fontId="7" fillId="2" borderId="7" xfId="1" applyNumberFormat="1" applyFont="1" applyBorder="1" applyAlignment="1" applyProtection="1">
      <alignment vertical="center"/>
      <protection locked="0"/>
    </xf>
    <xf numFmtId="3" fontId="2" fillId="3" borderId="0" xfId="0" applyNumberFormat="1" applyFont="1" applyFill="1" applyBorder="1" applyAlignment="1">
      <alignment horizontal="center"/>
    </xf>
    <xf numFmtId="0" fontId="17" fillId="3" borderId="0" xfId="0" applyFont="1" applyFill="1" applyBorder="1"/>
    <xf numFmtId="0" fontId="11" fillId="3" borderId="0" xfId="0" applyFont="1" applyFill="1" applyBorder="1"/>
    <xf numFmtId="0" fontId="10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3" fontId="14" fillId="3" borderId="0" xfId="0" applyNumberFormat="1" applyFont="1" applyFill="1" applyBorder="1"/>
    <xf numFmtId="3" fontId="11" fillId="3" borderId="0" xfId="0" applyNumberFormat="1" applyFont="1" applyFill="1" applyBorder="1" applyAlignment="1">
      <alignment horizontal="center" vertical="center"/>
    </xf>
    <xf numFmtId="3" fontId="18" fillId="3" borderId="0" xfId="0" applyNumberFormat="1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3" fontId="6" fillId="0" borderId="15" xfId="0" applyNumberFormat="1" applyFont="1" applyBorder="1" applyAlignment="1">
      <alignment textRotation="90"/>
    </xf>
    <xf numFmtId="3" fontId="2" fillId="0" borderId="14" xfId="0" applyNumberFormat="1" applyFont="1" applyBorder="1" applyAlignment="1">
      <alignment textRotation="90"/>
    </xf>
    <xf numFmtId="0" fontId="6" fillId="0" borderId="15" xfId="0" applyFont="1" applyBorder="1" applyAlignment="1">
      <alignment vertical="center" textRotation="90"/>
    </xf>
    <xf numFmtId="49" fontId="9" fillId="0" borderId="14" xfId="0" applyNumberFormat="1" applyFont="1" applyBorder="1" applyAlignment="1">
      <alignment vertical="center" textRotation="90" wrapText="1"/>
    </xf>
    <xf numFmtId="3" fontId="6" fillId="0" borderId="15" xfId="0" applyNumberFormat="1" applyFont="1" applyBorder="1" applyAlignment="1">
      <alignment horizontal="right"/>
    </xf>
    <xf numFmtId="3" fontId="7" fillId="2" borderId="16" xfId="1" applyNumberFormat="1" applyFont="1" applyBorder="1" applyAlignment="1" applyProtection="1">
      <alignment vertical="center"/>
      <protection locked="0"/>
    </xf>
    <xf numFmtId="3" fontId="2" fillId="0" borderId="14" xfId="0" applyNumberFormat="1" applyFont="1" applyBorder="1" applyAlignment="1"/>
    <xf numFmtId="0" fontId="6" fillId="0" borderId="15" xfId="0" applyFont="1" applyFill="1" applyBorder="1" applyAlignment="1">
      <alignment horizontal="center"/>
    </xf>
    <xf numFmtId="3" fontId="7" fillId="0" borderId="14" xfId="0" applyNumberFormat="1" applyFont="1" applyFill="1" applyBorder="1" applyAlignment="1"/>
    <xf numFmtId="0" fontId="6" fillId="0" borderId="15" xfId="0" applyFont="1" applyBorder="1" applyAlignment="1">
      <alignment horizontal="right"/>
    </xf>
    <xf numFmtId="3" fontId="7" fillId="0" borderId="14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right"/>
    </xf>
    <xf numFmtId="3" fontId="2" fillId="0" borderId="18" xfId="0" applyNumberFormat="1" applyFont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 vertical="center"/>
    </xf>
    <xf numFmtId="0" fontId="11" fillId="0" borderId="20" xfId="0" applyFont="1" applyBorder="1"/>
    <xf numFmtId="0" fontId="17" fillId="0" borderId="21" xfId="0" applyFont="1" applyBorder="1"/>
    <xf numFmtId="3" fontId="2" fillId="0" borderId="21" xfId="0" applyNumberFormat="1" applyFont="1" applyBorder="1" applyAlignment="1">
      <alignment horizontal="right"/>
    </xf>
    <xf numFmtId="0" fontId="11" fillId="0" borderId="15" xfId="0" applyFont="1" applyBorder="1"/>
    <xf numFmtId="0" fontId="11" fillId="0" borderId="17" xfId="0" applyFont="1" applyBorder="1"/>
    <xf numFmtId="0" fontId="11" fillId="0" borderId="18" xfId="0" applyFont="1" applyBorder="1"/>
    <xf numFmtId="3" fontId="9" fillId="0" borderId="18" xfId="0" applyNumberFormat="1" applyFont="1" applyBorder="1" applyAlignment="1">
      <alignment horizontal="right" vertical="center"/>
    </xf>
    <xf numFmtId="0" fontId="17" fillId="0" borderId="20" xfId="0" applyFont="1" applyBorder="1"/>
    <xf numFmtId="3" fontId="2" fillId="0" borderId="21" xfId="0" applyNumberFormat="1" applyFont="1" applyBorder="1"/>
    <xf numFmtId="0" fontId="17" fillId="0" borderId="15" xfId="0" applyFont="1" applyBorder="1"/>
    <xf numFmtId="3" fontId="9" fillId="0" borderId="18" xfId="0" applyNumberFormat="1" applyFont="1" applyBorder="1" applyAlignment="1">
      <alignment vertical="center"/>
    </xf>
    <xf numFmtId="3" fontId="11" fillId="3" borderId="0" xfId="0" applyNumberFormat="1" applyFont="1" applyFill="1" applyAlignment="1">
      <alignment horizontal="center" vertical="center"/>
    </xf>
    <xf numFmtId="3" fontId="7" fillId="0" borderId="3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vertical="center" textRotation="90" wrapText="1"/>
    </xf>
    <xf numFmtId="3" fontId="7" fillId="5" borderId="7" xfId="1" applyNumberFormat="1" applyFont="1" applyFill="1" applyBorder="1" applyAlignment="1" applyProtection="1">
      <alignment vertical="center"/>
      <protection locked="0"/>
    </xf>
    <xf numFmtId="3" fontId="2" fillId="5" borderId="3" xfId="0" applyNumberFormat="1" applyFont="1" applyFill="1" applyBorder="1" applyAlignment="1"/>
    <xf numFmtId="3" fontId="7" fillId="5" borderId="3" xfId="0" applyNumberFormat="1" applyFont="1" applyFill="1" applyBorder="1" applyAlignment="1"/>
    <xf numFmtId="3" fontId="7" fillId="5" borderId="3" xfId="0" applyNumberFormat="1" applyFont="1" applyFill="1" applyBorder="1" applyAlignment="1">
      <alignment horizontal="center" vertical="center"/>
    </xf>
    <xf numFmtId="3" fontId="2" fillId="5" borderId="18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textRotation="90" wrapText="1"/>
    </xf>
    <xf numFmtId="0" fontId="0" fillId="0" borderId="0" xfId="0" applyAlignment="1">
      <alignment textRotation="90"/>
    </xf>
    <xf numFmtId="3" fontId="2" fillId="4" borderId="22" xfId="0" applyNumberFormat="1" applyFont="1" applyFill="1" applyBorder="1" applyAlignment="1">
      <alignment horizontal="center" vertical="center"/>
    </xf>
    <xf numFmtId="3" fontId="2" fillId="4" borderId="23" xfId="0" applyNumberFormat="1" applyFont="1" applyFill="1" applyBorder="1" applyAlignment="1">
      <alignment horizontal="center" vertical="center"/>
    </xf>
    <xf numFmtId="0" fontId="0" fillId="4" borderId="24" xfId="0" applyFill="1" applyBorder="1" applyAlignment="1">
      <alignment vertical="center"/>
    </xf>
    <xf numFmtId="3" fontId="7" fillId="2" borderId="7" xfId="1" applyNumberFormat="1" applyFont="1" applyBorder="1" applyAlignment="1" applyProtection="1">
      <alignment horizontal="center" vertical="center"/>
      <protection locked="0"/>
    </xf>
    <xf numFmtId="0" fontId="0" fillId="2" borderId="16" xfId="1" applyFont="1" applyBorder="1" applyAlignment="1" applyProtection="1">
      <alignment vertical="center"/>
      <protection locked="0"/>
    </xf>
    <xf numFmtId="0" fontId="0" fillId="4" borderId="24" xfId="0" applyFill="1" applyBorder="1" applyAlignment="1">
      <alignment horizontal="center" vertical="center"/>
    </xf>
    <xf numFmtId="0" fontId="2" fillId="5" borderId="0" xfId="0" applyFont="1" applyFill="1" applyBorder="1" applyAlignment="1">
      <alignment horizontal="right" textRotation="90" wrapText="1"/>
    </xf>
    <xf numFmtId="0" fontId="19" fillId="5" borderId="0" xfId="0" applyFont="1" applyFill="1" applyBorder="1" applyAlignment="1">
      <alignment horizontal="right" textRotation="90" wrapText="1"/>
    </xf>
    <xf numFmtId="0" fontId="3" fillId="0" borderId="15" xfId="0" applyFont="1" applyBorder="1" applyAlignment="1">
      <alignment horizontal="center" vertical="center" textRotation="90" wrapText="1"/>
    </xf>
    <xf numFmtId="0" fontId="0" fillId="0" borderId="15" xfId="0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 textRotation="90" wrapText="1"/>
    </xf>
    <xf numFmtId="0" fontId="19" fillId="0" borderId="0" xfId="0" applyFont="1" applyBorder="1" applyAlignment="1">
      <alignment horizontal="right" textRotation="90" wrapText="1"/>
    </xf>
    <xf numFmtId="0" fontId="2" fillId="0" borderId="14" xfId="0" applyFont="1" applyBorder="1" applyAlignment="1">
      <alignment textRotation="90" wrapText="1"/>
    </xf>
    <xf numFmtId="0" fontId="2" fillId="0" borderId="3" xfId="0" applyFont="1" applyBorder="1" applyAlignment="1">
      <alignment textRotation="90" wrapText="1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3" fontId="11" fillId="3" borderId="0" xfId="0" applyNumberFormat="1" applyFont="1" applyFill="1" applyAlignment="1">
      <alignment horizontal="center" vertical="center"/>
    </xf>
    <xf numFmtId="3" fontId="11" fillId="3" borderId="8" xfId="0" applyNumberFormat="1" applyFont="1" applyFill="1" applyBorder="1" applyAlignment="1">
      <alignment horizontal="center" vertical="center"/>
    </xf>
    <xf numFmtId="0" fontId="11" fillId="3" borderId="0" xfId="0" applyFont="1" applyFill="1" applyAlignment="1">
      <alignment horizontal="left"/>
    </xf>
    <xf numFmtId="3" fontId="9" fillId="0" borderId="27" xfId="0" applyNumberFormat="1" applyFont="1" applyFill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3" fontId="9" fillId="0" borderId="27" xfId="0" applyNumberFormat="1" applyFont="1" applyFill="1" applyBorder="1" applyAlignment="1" applyProtection="1">
      <alignment horizontal="center" vertical="center"/>
    </xf>
    <xf numFmtId="0" fontId="10" fillId="0" borderId="28" xfId="0" applyFont="1" applyBorder="1" applyAlignment="1" applyProtection="1">
      <alignment horizontal="center" vertical="center"/>
    </xf>
    <xf numFmtId="0" fontId="0" fillId="0" borderId="29" xfId="0" applyBorder="1" applyAlignment="1">
      <alignment vertical="center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11" fillId="0" borderId="25" xfId="0" applyFont="1" applyBorder="1" applyAlignment="1">
      <alignment horizontal="right" wrapText="1"/>
    </xf>
    <xf numFmtId="0" fontId="0" fillId="0" borderId="5" xfId="0" applyBorder="1" applyAlignment="1">
      <alignment horizontal="right" wrapText="1"/>
    </xf>
    <xf numFmtId="0" fontId="0" fillId="0" borderId="6" xfId="0" applyBorder="1" applyAlignment="1">
      <alignment horizontal="right" wrapText="1"/>
    </xf>
    <xf numFmtId="0" fontId="3" fillId="0" borderId="10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9" fillId="4" borderId="3" xfId="0" applyFont="1" applyFill="1" applyBorder="1" applyAlignment="1" applyProtection="1">
      <alignment horizontal="center" vertical="center"/>
      <protection locked="0"/>
    </xf>
    <xf numFmtId="0" fontId="10" fillId="4" borderId="3" xfId="0" applyFont="1" applyFill="1" applyBorder="1" applyAlignment="1" applyProtection="1">
      <alignment horizontal="center" vertical="center"/>
      <protection locked="0"/>
    </xf>
    <xf numFmtId="0" fontId="10" fillId="4" borderId="14" xfId="0" applyFont="1" applyFill="1" applyBorder="1" applyAlignment="1" applyProtection="1">
      <alignment horizontal="center" vertical="center"/>
      <protection locked="0"/>
    </xf>
    <xf numFmtId="14" fontId="9" fillId="4" borderId="3" xfId="0" applyNumberFormat="1" applyFont="1" applyFill="1" applyBorder="1" applyAlignment="1" applyProtection="1">
      <alignment horizontal="center" vertical="center"/>
      <protection locked="0"/>
    </xf>
    <xf numFmtId="3" fontId="2" fillId="2" borderId="7" xfId="1" applyNumberFormat="1" applyFont="1" applyBorder="1" applyAlignment="1">
      <alignment horizontal="center" vertical="center"/>
    </xf>
    <xf numFmtId="0" fontId="0" fillId="2" borderId="16" xfId="1" applyFont="1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</cellXfs>
  <cellStyles count="2">
    <cellStyle name="Normální" xfId="0" builtinId="0"/>
    <cellStyle name="Poznámka" xfId="1" builtinId="10"/>
  </cellStyles>
  <dxfs count="0"/>
  <tableStyles count="0" defaultTableStyle="TableStyleMedium9" defaultPivotStyle="PivotStyleLight16"/>
  <colors>
    <mruColors>
      <color rgb="FFFFFFCC"/>
      <color rgb="FF0000FF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438897</xdr:colOff>
      <xdr:row>0</xdr:row>
      <xdr:rowOff>174625</xdr:rowOff>
    </xdr:from>
    <xdr:to>
      <xdr:col>0</xdr:col>
      <xdr:colOff>1067547</xdr:colOff>
      <xdr:row>0</xdr:row>
      <xdr:rowOff>774700</xdr:rowOff>
    </xdr:to>
    <xdr:pic>
      <xdr:nvPicPr>
        <xdr:cNvPr id="5" name="obrázek 9" descr="Logo nemji final">
          <a:extLst>
            <a:ext uri="{FF2B5EF4-FFF2-40B4-BE49-F238E27FC236}">
              <a16:creationId xmlns:a16="http://schemas.microsoft.com/office/drawing/2014/main" id="{D0BDE376-70B0-4EA3-82E6-8702174767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897" y="174625"/>
          <a:ext cx="62865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G133"/>
  <sheetViews>
    <sheetView tabSelected="1" zoomScale="70" zoomScaleNormal="70" workbookViewId="0">
      <selection activeCell="AH7" sqref="AH7"/>
    </sheetView>
  </sheetViews>
  <sheetFormatPr defaultRowHeight="15" x14ac:dyDescent="0.25"/>
  <cols>
    <col min="1" max="1" width="23.42578125" style="5" customWidth="1"/>
    <col min="2" max="27" width="8.28515625" style="5" customWidth="1"/>
    <col min="28" max="28" width="9.140625" style="5" hidden="1" customWidth="1"/>
    <col min="29" max="40" width="9.140625" style="19"/>
    <col min="41" max="41" width="10.7109375" style="19" customWidth="1"/>
    <col min="42" max="111" width="9.140625" style="19"/>
    <col min="112" max="16384" width="9.140625" style="5"/>
  </cols>
  <sheetData>
    <row r="1" spans="1:111" ht="72.75" customHeight="1" thickBot="1" x14ac:dyDescent="0.3">
      <c r="A1" s="25"/>
      <c r="B1" s="87" t="s">
        <v>83</v>
      </c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</row>
    <row r="2" spans="1:111" ht="30" customHeight="1" x14ac:dyDescent="0.25">
      <c r="A2" s="35" t="s">
        <v>85</v>
      </c>
      <c r="B2" s="106" t="s">
        <v>86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8"/>
    </row>
    <row r="3" spans="1:111" ht="30" customHeight="1" x14ac:dyDescent="0.25">
      <c r="A3" s="36" t="s">
        <v>94</v>
      </c>
      <c r="B3" s="116" t="s">
        <v>95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7"/>
    </row>
    <row r="4" spans="1:111" ht="24.95" customHeight="1" x14ac:dyDescent="0.25">
      <c r="A4" s="36" t="s">
        <v>84</v>
      </c>
      <c r="B4" s="109" t="s">
        <v>79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1"/>
      <c r="AB4" s="1"/>
    </row>
    <row r="5" spans="1:111" ht="24.95" customHeight="1" x14ac:dyDescent="0.25">
      <c r="A5" s="37" t="s">
        <v>39</v>
      </c>
      <c r="B5" s="112" t="s">
        <v>79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1"/>
      <c r="AB5" s="1"/>
    </row>
    <row r="6" spans="1:111" ht="74.25" customHeight="1" x14ac:dyDescent="0.25">
      <c r="A6" s="38" t="s">
        <v>0</v>
      </c>
      <c r="B6" s="16" t="s">
        <v>43</v>
      </c>
      <c r="C6" s="16" t="s">
        <v>44</v>
      </c>
      <c r="D6" s="16" t="s">
        <v>45</v>
      </c>
      <c r="E6" s="16" t="s">
        <v>45</v>
      </c>
      <c r="F6" s="16" t="s">
        <v>46</v>
      </c>
      <c r="G6" s="16" t="s">
        <v>47</v>
      </c>
      <c r="H6" s="16" t="s">
        <v>49</v>
      </c>
      <c r="I6" s="16" t="s">
        <v>51</v>
      </c>
      <c r="J6" s="16" t="s">
        <v>53</v>
      </c>
      <c r="K6" s="16" t="s">
        <v>54</v>
      </c>
      <c r="L6" s="16" t="s">
        <v>56</v>
      </c>
      <c r="M6" s="16" t="s">
        <v>56</v>
      </c>
      <c r="N6" s="16" t="s">
        <v>57</v>
      </c>
      <c r="O6" s="16" t="s">
        <v>60</v>
      </c>
      <c r="P6" s="16" t="s">
        <v>61</v>
      </c>
      <c r="Q6" s="16" t="s">
        <v>68</v>
      </c>
      <c r="R6" s="16" t="s">
        <v>70</v>
      </c>
      <c r="S6" s="16" t="s">
        <v>71</v>
      </c>
      <c r="T6" s="16"/>
      <c r="U6" s="16"/>
      <c r="V6" s="16"/>
      <c r="W6" s="16" t="s">
        <v>74</v>
      </c>
      <c r="X6" s="16"/>
      <c r="Y6" s="16" t="s">
        <v>76</v>
      </c>
      <c r="Z6" s="16"/>
      <c r="AA6" s="39"/>
      <c r="AB6" s="2"/>
    </row>
    <row r="7" spans="1:111" ht="261" customHeight="1" x14ac:dyDescent="0.25">
      <c r="A7" s="81" t="s">
        <v>80</v>
      </c>
      <c r="B7" s="83" t="s">
        <v>63</v>
      </c>
      <c r="C7" s="83" t="s">
        <v>63</v>
      </c>
      <c r="D7" s="83" t="s">
        <v>64</v>
      </c>
      <c r="E7" s="83" t="s">
        <v>64</v>
      </c>
      <c r="F7" s="83" t="s">
        <v>64</v>
      </c>
      <c r="G7" s="83" t="s">
        <v>65</v>
      </c>
      <c r="H7" s="83" t="s">
        <v>48</v>
      </c>
      <c r="I7" s="83" t="s">
        <v>50</v>
      </c>
      <c r="J7" s="83" t="s">
        <v>52</v>
      </c>
      <c r="K7" s="83" t="s">
        <v>66</v>
      </c>
      <c r="L7" s="83" t="s">
        <v>55</v>
      </c>
      <c r="M7" s="83" t="s">
        <v>67</v>
      </c>
      <c r="N7" s="83" t="s">
        <v>55</v>
      </c>
      <c r="O7" s="83" t="s">
        <v>59</v>
      </c>
      <c r="P7" s="83" t="s">
        <v>62</v>
      </c>
      <c r="Q7" s="83" t="s">
        <v>67</v>
      </c>
      <c r="R7" s="86" t="s">
        <v>69</v>
      </c>
      <c r="S7" s="83" t="s">
        <v>72</v>
      </c>
      <c r="T7" s="79" t="s">
        <v>90</v>
      </c>
      <c r="U7" s="79" t="s">
        <v>91</v>
      </c>
      <c r="V7" s="79" t="s">
        <v>92</v>
      </c>
      <c r="W7" s="86" t="s">
        <v>73</v>
      </c>
      <c r="X7" s="86" t="s">
        <v>93</v>
      </c>
      <c r="Y7" s="86" t="s">
        <v>75</v>
      </c>
      <c r="Z7" s="86" t="s">
        <v>78</v>
      </c>
      <c r="AA7" s="85" t="s">
        <v>77</v>
      </c>
      <c r="AB7" s="71" t="s">
        <v>16</v>
      </c>
    </row>
    <row r="8" spans="1:111" ht="177.75" customHeight="1" x14ac:dyDescent="0.25">
      <c r="A8" s="82"/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6"/>
      <c r="S8" s="84"/>
      <c r="T8" s="80"/>
      <c r="U8" s="80"/>
      <c r="V8" s="80"/>
      <c r="W8" s="86"/>
      <c r="X8" s="86"/>
      <c r="Y8" s="86"/>
      <c r="Z8" s="86"/>
      <c r="AA8" s="85"/>
      <c r="AB8" s="72"/>
    </row>
    <row r="9" spans="1:111" s="9" customFormat="1" ht="43.5" customHeight="1" x14ac:dyDescent="0.25">
      <c r="A9" s="40" t="s">
        <v>1</v>
      </c>
      <c r="B9" s="10" t="s">
        <v>19</v>
      </c>
      <c r="C9" s="10" t="s">
        <v>20</v>
      </c>
      <c r="D9" s="10" t="s">
        <v>21</v>
      </c>
      <c r="E9" s="10" t="s">
        <v>22</v>
      </c>
      <c r="F9" s="10" t="s">
        <v>23</v>
      </c>
      <c r="G9" s="10" t="s">
        <v>24</v>
      </c>
      <c r="H9" s="10" t="s">
        <v>25</v>
      </c>
      <c r="I9" s="10" t="s">
        <v>26</v>
      </c>
      <c r="J9" s="10" t="s">
        <v>27</v>
      </c>
      <c r="K9" s="10" t="s">
        <v>28</v>
      </c>
      <c r="L9" s="10" t="s">
        <v>40</v>
      </c>
      <c r="M9" s="10" t="s">
        <v>41</v>
      </c>
      <c r="N9" s="10" t="s">
        <v>42</v>
      </c>
      <c r="O9" s="10" t="s">
        <v>29</v>
      </c>
      <c r="P9" s="10" t="s">
        <v>30</v>
      </c>
      <c r="Q9" s="10" t="s">
        <v>31</v>
      </c>
      <c r="R9" s="10" t="s">
        <v>32</v>
      </c>
      <c r="S9" s="10" t="s">
        <v>33</v>
      </c>
      <c r="T9" s="65" t="s">
        <v>87</v>
      </c>
      <c r="U9" s="65" t="s">
        <v>88</v>
      </c>
      <c r="V9" s="65" t="s">
        <v>89</v>
      </c>
      <c r="W9" s="10" t="s">
        <v>34</v>
      </c>
      <c r="X9" s="10" t="s">
        <v>35</v>
      </c>
      <c r="Y9" s="10" t="s">
        <v>36</v>
      </c>
      <c r="Z9" s="10" t="s">
        <v>37</v>
      </c>
      <c r="AA9" s="41" t="s">
        <v>38</v>
      </c>
      <c r="AB9" s="72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</row>
    <row r="10" spans="1:111" ht="27.95" customHeight="1" x14ac:dyDescent="0.25">
      <c r="A10" s="42" t="s">
        <v>14</v>
      </c>
      <c r="B10" s="26">
        <v>0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66">
        <v>0</v>
      </c>
      <c r="U10" s="66">
        <v>0</v>
      </c>
      <c r="V10" s="66">
        <v>0</v>
      </c>
      <c r="W10" s="26">
        <v>0</v>
      </c>
      <c r="X10" s="26">
        <v>0</v>
      </c>
      <c r="Y10" s="26">
        <v>0</v>
      </c>
      <c r="Z10" s="26">
        <v>0</v>
      </c>
      <c r="AA10" s="43">
        <v>0</v>
      </c>
      <c r="AB10" s="6"/>
    </row>
    <row r="11" spans="1:111" ht="35.25" hidden="1" customHeight="1" x14ac:dyDescent="0.25">
      <c r="A11" s="42"/>
      <c r="B11" s="11">
        <v>0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67">
        <v>0</v>
      </c>
      <c r="U11" s="67">
        <v>0</v>
      </c>
      <c r="V11" s="67">
        <v>0</v>
      </c>
      <c r="W11" s="11">
        <v>0</v>
      </c>
      <c r="X11" s="11">
        <v>0</v>
      </c>
      <c r="Y11" s="11">
        <v>0</v>
      </c>
      <c r="Z11" s="11">
        <v>0</v>
      </c>
      <c r="AA11" s="44">
        <v>0</v>
      </c>
      <c r="AB11" s="6"/>
    </row>
    <row r="12" spans="1:111" ht="33" hidden="1" customHeight="1" x14ac:dyDescent="0.25">
      <c r="A12" s="45" t="s">
        <v>17</v>
      </c>
      <c r="B12" s="12">
        <v>1</v>
      </c>
      <c r="C12" s="12">
        <v>1</v>
      </c>
      <c r="D12" s="12">
        <v>1</v>
      </c>
      <c r="E12" s="12">
        <v>1</v>
      </c>
      <c r="F12" s="12">
        <v>1</v>
      </c>
      <c r="G12" s="12">
        <v>1</v>
      </c>
      <c r="H12" s="12">
        <v>1</v>
      </c>
      <c r="I12" s="12">
        <v>1</v>
      </c>
      <c r="J12" s="12">
        <v>1</v>
      </c>
      <c r="K12" s="12">
        <v>1</v>
      </c>
      <c r="L12" s="12">
        <v>5</v>
      </c>
      <c r="M12" s="12">
        <v>5</v>
      </c>
      <c r="N12" s="12">
        <v>2</v>
      </c>
      <c r="O12" s="12">
        <v>1</v>
      </c>
      <c r="P12" s="12">
        <v>1</v>
      </c>
      <c r="Q12" s="12">
        <v>7</v>
      </c>
      <c r="R12" s="12">
        <v>1</v>
      </c>
      <c r="S12" s="12">
        <v>6</v>
      </c>
      <c r="T12" s="68">
        <v>6</v>
      </c>
      <c r="U12" s="68">
        <v>6</v>
      </c>
      <c r="V12" s="68">
        <v>6</v>
      </c>
      <c r="W12" s="12">
        <v>1</v>
      </c>
      <c r="X12" s="12">
        <v>1</v>
      </c>
      <c r="Y12" s="12">
        <v>1</v>
      </c>
      <c r="Z12" s="12">
        <v>5</v>
      </c>
      <c r="AA12" s="46">
        <v>2</v>
      </c>
      <c r="AB12" s="4">
        <f>(SUMPRODUCT($B$10:$AA$10,B12:AA12))+(SUMPRODUCT($B$11:$AA$11,B12:AA12))</f>
        <v>0</v>
      </c>
    </row>
    <row r="13" spans="1:111" ht="56.25" hidden="1" customHeight="1" x14ac:dyDescent="0.25">
      <c r="A13" s="45" t="s">
        <v>18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68"/>
      <c r="U13" s="68"/>
      <c r="V13" s="68"/>
      <c r="W13" s="12"/>
      <c r="X13" s="12"/>
      <c r="Y13" s="12"/>
      <c r="Z13" s="12"/>
      <c r="AA13" s="46"/>
      <c r="AB13" s="4">
        <f>(SUMPRODUCT($B$10:$AA$10,B13:AA13))+(SUMPRODUCT($B$11:$AA$11,B13:AA13))</f>
        <v>0</v>
      </c>
    </row>
    <row r="14" spans="1:111" ht="27.95" customHeight="1" x14ac:dyDescent="0.25">
      <c r="A14" s="47" t="s">
        <v>13</v>
      </c>
      <c r="B14" s="17">
        <f t="shared" ref="B14:AA14" si="0">SUM(B12:B13)</f>
        <v>1</v>
      </c>
      <c r="C14" s="17">
        <f t="shared" si="0"/>
        <v>1</v>
      </c>
      <c r="D14" s="17">
        <f t="shared" si="0"/>
        <v>1</v>
      </c>
      <c r="E14" s="17">
        <f t="shared" si="0"/>
        <v>1</v>
      </c>
      <c r="F14" s="17">
        <f t="shared" si="0"/>
        <v>1</v>
      </c>
      <c r="G14" s="17">
        <f t="shared" si="0"/>
        <v>1</v>
      </c>
      <c r="H14" s="17">
        <f t="shared" si="0"/>
        <v>1</v>
      </c>
      <c r="I14" s="17">
        <f t="shared" si="0"/>
        <v>1</v>
      </c>
      <c r="J14" s="17">
        <f t="shared" si="0"/>
        <v>1</v>
      </c>
      <c r="K14" s="17">
        <f t="shared" si="0"/>
        <v>1</v>
      </c>
      <c r="L14" s="17">
        <f t="shared" si="0"/>
        <v>5</v>
      </c>
      <c r="M14" s="17">
        <f t="shared" ref="M14:N14" si="1">SUM(M12:M13)</f>
        <v>5</v>
      </c>
      <c r="N14" s="17">
        <f t="shared" si="1"/>
        <v>2</v>
      </c>
      <c r="O14" s="17">
        <f t="shared" si="0"/>
        <v>1</v>
      </c>
      <c r="P14" s="17">
        <f t="shared" si="0"/>
        <v>1</v>
      </c>
      <c r="Q14" s="17">
        <f t="shared" si="0"/>
        <v>7</v>
      </c>
      <c r="R14" s="17">
        <f t="shared" si="0"/>
        <v>1</v>
      </c>
      <c r="S14" s="64">
        <f t="shared" si="0"/>
        <v>6</v>
      </c>
      <c r="T14" s="69">
        <v>48</v>
      </c>
      <c r="U14" s="69">
        <v>488</v>
      </c>
      <c r="V14" s="69">
        <v>2166</v>
      </c>
      <c r="W14" s="64">
        <f t="shared" si="0"/>
        <v>1</v>
      </c>
      <c r="X14" s="17">
        <f t="shared" si="0"/>
        <v>1</v>
      </c>
      <c r="Y14" s="17">
        <f t="shared" si="0"/>
        <v>1</v>
      </c>
      <c r="Z14" s="17">
        <f t="shared" si="0"/>
        <v>5</v>
      </c>
      <c r="AA14" s="48">
        <f t="shared" si="0"/>
        <v>2</v>
      </c>
      <c r="AB14" s="3"/>
    </row>
    <row r="15" spans="1:111" ht="27.95" customHeight="1" thickBot="1" x14ac:dyDescent="0.3">
      <c r="A15" s="49" t="s">
        <v>15</v>
      </c>
      <c r="B15" s="50">
        <f t="shared" ref="B15:AA15" si="2">(B14*B10)+(B14*B11)</f>
        <v>0</v>
      </c>
      <c r="C15" s="50">
        <f t="shared" si="2"/>
        <v>0</v>
      </c>
      <c r="D15" s="50">
        <f t="shared" si="2"/>
        <v>0</v>
      </c>
      <c r="E15" s="50">
        <f t="shared" si="2"/>
        <v>0</v>
      </c>
      <c r="F15" s="50">
        <f t="shared" si="2"/>
        <v>0</v>
      </c>
      <c r="G15" s="50">
        <f t="shared" si="2"/>
        <v>0</v>
      </c>
      <c r="H15" s="50">
        <f t="shared" si="2"/>
        <v>0</v>
      </c>
      <c r="I15" s="50">
        <f t="shared" si="2"/>
        <v>0</v>
      </c>
      <c r="J15" s="50">
        <f t="shared" si="2"/>
        <v>0</v>
      </c>
      <c r="K15" s="50">
        <f t="shared" si="2"/>
        <v>0</v>
      </c>
      <c r="L15" s="50">
        <f t="shared" si="2"/>
        <v>0</v>
      </c>
      <c r="M15" s="50">
        <f t="shared" ref="M15:N15" si="3">(M14*M10)+(M14*M11)</f>
        <v>0</v>
      </c>
      <c r="N15" s="50">
        <f t="shared" si="3"/>
        <v>0</v>
      </c>
      <c r="O15" s="50">
        <f t="shared" si="2"/>
        <v>0</v>
      </c>
      <c r="P15" s="50">
        <f t="shared" si="2"/>
        <v>0</v>
      </c>
      <c r="Q15" s="50">
        <f t="shared" si="2"/>
        <v>0</v>
      </c>
      <c r="R15" s="50">
        <f t="shared" si="2"/>
        <v>0</v>
      </c>
      <c r="S15" s="50">
        <f t="shared" si="2"/>
        <v>0</v>
      </c>
      <c r="T15" s="70">
        <f t="shared" ref="T15:U15" si="4">(T14*T10)+(T14*T11)</f>
        <v>0</v>
      </c>
      <c r="U15" s="70">
        <f t="shared" si="4"/>
        <v>0</v>
      </c>
      <c r="V15" s="70">
        <f t="shared" ref="V15" si="5">(V14*V10)+(V14*V11)</f>
        <v>0</v>
      </c>
      <c r="W15" s="50">
        <f t="shared" si="2"/>
        <v>0</v>
      </c>
      <c r="X15" s="50">
        <f t="shared" si="2"/>
        <v>0</v>
      </c>
      <c r="Y15" s="50">
        <f t="shared" si="2"/>
        <v>0</v>
      </c>
      <c r="Z15" s="50">
        <f t="shared" si="2"/>
        <v>0</v>
      </c>
      <c r="AA15" s="51">
        <f t="shared" si="2"/>
        <v>0</v>
      </c>
      <c r="AB15" s="4">
        <f>SUM(AB12:AB14)</f>
        <v>0</v>
      </c>
    </row>
    <row r="16" spans="1:111" ht="24.95" customHeight="1" x14ac:dyDescent="0.25">
      <c r="A16" s="52"/>
      <c r="B16" s="53"/>
      <c r="C16" s="54" t="s">
        <v>2</v>
      </c>
      <c r="D16" s="73">
        <f>SUM(B15:AA15)</f>
        <v>0</v>
      </c>
      <c r="E16" s="74"/>
      <c r="F16" s="75"/>
      <c r="H16" s="59"/>
      <c r="I16" s="60"/>
      <c r="J16" s="54" t="s">
        <v>3</v>
      </c>
      <c r="K16" s="73">
        <f>D16*1.21</f>
        <v>0</v>
      </c>
      <c r="L16" s="74"/>
      <c r="M16" s="78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8"/>
      <c r="AA16" s="28"/>
      <c r="AB16" s="29"/>
      <c r="AC16" s="29"/>
    </row>
    <row r="17" spans="1:29" ht="21.75" hidden="1" customHeight="1" x14ac:dyDescent="0.25">
      <c r="A17" s="103" t="s">
        <v>58</v>
      </c>
      <c r="B17" s="104"/>
      <c r="C17" s="105"/>
      <c r="D17" s="100">
        <f>(SUMPRODUCT($B$11:$AA$11,B14:AA14))+((SUMPRODUCT($B$10:$AA$10,B14:AA14)*((100-C22)/100)))</f>
        <v>0</v>
      </c>
      <c r="E17" s="101"/>
      <c r="F17" s="102"/>
      <c r="H17" s="61"/>
      <c r="I17" s="15"/>
      <c r="J17" s="14" t="s">
        <v>4</v>
      </c>
      <c r="K17" s="100">
        <f>D17*1.21</f>
        <v>0</v>
      </c>
      <c r="L17" s="101"/>
      <c r="M17" s="115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8"/>
      <c r="AA17" s="28"/>
      <c r="AB17" s="29"/>
      <c r="AC17" s="29"/>
    </row>
    <row r="18" spans="1:29" ht="24.95" customHeight="1" x14ac:dyDescent="0.25">
      <c r="A18" s="55"/>
      <c r="B18" s="13"/>
      <c r="C18" s="14" t="s">
        <v>5</v>
      </c>
      <c r="D18" s="76">
        <v>0</v>
      </c>
      <c r="E18" s="76"/>
      <c r="F18" s="77"/>
      <c r="H18" s="61"/>
      <c r="I18" s="15"/>
      <c r="J18" s="14" t="s">
        <v>6</v>
      </c>
      <c r="K18" s="113">
        <f>D18*1.21</f>
        <v>0</v>
      </c>
      <c r="L18" s="113"/>
      <c r="M18" s="114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8"/>
      <c r="AA18" s="28"/>
      <c r="AB18" s="29"/>
      <c r="AC18" s="29"/>
    </row>
    <row r="19" spans="1:29" ht="24.95" customHeight="1" x14ac:dyDescent="0.25">
      <c r="A19" s="55"/>
      <c r="B19" s="13"/>
      <c r="C19" s="14" t="s">
        <v>12</v>
      </c>
      <c r="D19" s="76">
        <v>0</v>
      </c>
      <c r="E19" s="76"/>
      <c r="F19" s="77"/>
      <c r="H19" s="61"/>
      <c r="I19" s="15"/>
      <c r="J19" s="14" t="s">
        <v>7</v>
      </c>
      <c r="K19" s="113">
        <f>D19*1.21</f>
        <v>0</v>
      </c>
      <c r="L19" s="113"/>
      <c r="M19" s="114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8"/>
      <c r="AA19" s="28"/>
      <c r="AB19" s="29"/>
      <c r="AC19" s="29"/>
    </row>
    <row r="20" spans="1:29" ht="24.95" customHeight="1" thickBot="1" x14ac:dyDescent="0.3">
      <c r="A20" s="56"/>
      <c r="B20" s="57"/>
      <c r="C20" s="58" t="s">
        <v>8</v>
      </c>
      <c r="D20" s="97">
        <f>SUM(D17:D19)</f>
        <v>0</v>
      </c>
      <c r="E20" s="98"/>
      <c r="F20" s="99"/>
      <c r="H20" s="56"/>
      <c r="I20" s="62"/>
      <c r="J20" s="58" t="s">
        <v>9</v>
      </c>
      <c r="K20" s="92">
        <f>SUM(K17:K19)</f>
        <v>0</v>
      </c>
      <c r="L20" s="93"/>
      <c r="M20" s="94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29"/>
      <c r="AA20" s="29"/>
      <c r="AB20" s="29"/>
      <c r="AC20" s="29"/>
    </row>
    <row r="21" spans="1:29" ht="24.95" hidden="1" customHeight="1" thickBot="1" x14ac:dyDescent="0.3"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31"/>
      <c r="AC21" s="29"/>
    </row>
    <row r="22" spans="1:29" ht="24.95" hidden="1" customHeight="1" thickBot="1" x14ac:dyDescent="0.3">
      <c r="B22" s="7" t="s">
        <v>10</v>
      </c>
      <c r="C22" s="95">
        <v>0</v>
      </c>
      <c r="D22" s="96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31"/>
      <c r="AC22" s="29"/>
    </row>
    <row r="23" spans="1:29" ht="24.95" hidden="1" customHeight="1" thickBot="1" x14ac:dyDescent="0.3">
      <c r="B23" s="7" t="s">
        <v>11</v>
      </c>
      <c r="C23" s="95">
        <f>D16-D17</f>
        <v>0</v>
      </c>
      <c r="D23" s="96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31"/>
      <c r="AC23" s="29"/>
    </row>
    <row r="24" spans="1:29" ht="24.95" hidden="1" customHeight="1" x14ac:dyDescent="0.25"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31"/>
      <c r="AC24" s="29"/>
    </row>
    <row r="25" spans="1:29" hidden="1" x14ac:dyDescent="0.25"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31"/>
      <c r="AC25" s="29"/>
    </row>
    <row r="26" spans="1:29" hidden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29"/>
      <c r="AB26" s="29"/>
      <c r="AC26" s="29"/>
    </row>
    <row r="27" spans="1:29" ht="12" customHeight="1" x14ac:dyDescent="0.25">
      <c r="A27" s="19"/>
      <c r="B27" s="19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33"/>
      <c r="O27" s="33"/>
      <c r="P27" s="33"/>
      <c r="Q27" s="33"/>
      <c r="R27" s="33"/>
      <c r="S27" s="33"/>
      <c r="T27" s="33"/>
      <c r="U27" s="33"/>
      <c r="V27" s="33"/>
      <c r="W27" s="34"/>
      <c r="X27" s="34"/>
      <c r="Y27" s="34"/>
      <c r="Z27" s="34"/>
      <c r="AA27" s="34"/>
      <c r="AB27" s="29"/>
      <c r="AC27" s="29"/>
    </row>
    <row r="28" spans="1:29" ht="24" customHeight="1" x14ac:dyDescent="0.25">
      <c r="A28" s="91" t="s">
        <v>81</v>
      </c>
      <c r="B28" s="91"/>
      <c r="C28" s="9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33"/>
      <c r="O28" s="33"/>
      <c r="P28" s="33"/>
      <c r="Q28" s="33"/>
      <c r="R28" s="33"/>
      <c r="S28" s="33"/>
      <c r="T28" s="33"/>
      <c r="U28" s="33"/>
      <c r="V28" s="33"/>
      <c r="W28" s="34"/>
      <c r="X28" s="34"/>
      <c r="Y28" s="34"/>
      <c r="Z28" s="34"/>
      <c r="AA28" s="34"/>
      <c r="AB28" s="29"/>
      <c r="AC28" s="29"/>
    </row>
    <row r="29" spans="1:29" x14ac:dyDescent="0.25">
      <c r="A29" s="18"/>
      <c r="B29" s="19"/>
      <c r="C29" s="20"/>
      <c r="D29" s="20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63"/>
      <c r="U29" s="63"/>
      <c r="V29" s="63"/>
      <c r="W29" s="23"/>
      <c r="X29" s="23"/>
      <c r="Y29" s="23"/>
      <c r="Z29" s="23"/>
      <c r="AA29" s="23"/>
      <c r="AB29" s="19"/>
    </row>
    <row r="30" spans="1:29" x14ac:dyDescent="0.25">
      <c r="A30" s="19"/>
      <c r="B30" s="19"/>
      <c r="C30" s="21"/>
      <c r="D30" s="21"/>
      <c r="E30" s="21"/>
      <c r="F30" s="89"/>
      <c r="G30" s="89"/>
      <c r="H30" s="89"/>
      <c r="I30" s="89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63"/>
      <c r="U30" s="63"/>
      <c r="V30" s="63"/>
      <c r="W30" s="23"/>
      <c r="X30" s="23"/>
      <c r="Y30" s="23"/>
      <c r="Z30" s="23"/>
      <c r="AA30" s="23"/>
      <c r="AB30" s="19"/>
    </row>
    <row r="31" spans="1:29" x14ac:dyDescent="0.25">
      <c r="A31" s="19"/>
      <c r="B31" s="19"/>
      <c r="C31" s="21"/>
      <c r="D31" s="21"/>
      <c r="E31" s="21"/>
      <c r="F31" s="90" t="s">
        <v>82</v>
      </c>
      <c r="G31" s="90"/>
      <c r="H31" s="90"/>
      <c r="I31" s="90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63"/>
      <c r="U31" s="63"/>
      <c r="V31" s="63"/>
      <c r="W31" s="23"/>
      <c r="X31" s="23"/>
      <c r="Y31" s="23"/>
      <c r="Z31" s="23"/>
      <c r="AA31" s="23"/>
      <c r="AB31" s="19"/>
    </row>
    <row r="32" spans="1:29" x14ac:dyDescent="0.25">
      <c r="A32" s="19"/>
      <c r="B32" s="19"/>
      <c r="C32" s="21"/>
      <c r="D32" s="21"/>
      <c r="E32" s="21"/>
      <c r="F32" s="89"/>
      <c r="G32" s="89"/>
      <c r="H32" s="89"/>
      <c r="I32" s="89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63"/>
      <c r="U32" s="63"/>
      <c r="V32" s="63"/>
      <c r="W32" s="21"/>
      <c r="X32" s="21"/>
      <c r="Y32" s="21"/>
      <c r="Z32" s="21"/>
      <c r="AA32" s="21"/>
      <c r="AB32" s="19"/>
    </row>
    <row r="33" spans="1:28" x14ac:dyDescent="0.25">
      <c r="A33" s="19"/>
      <c r="B33" s="19"/>
      <c r="C33" s="21"/>
      <c r="D33" s="21"/>
      <c r="E33" s="21"/>
      <c r="F33" s="89"/>
      <c r="G33" s="89"/>
      <c r="H33" s="89"/>
      <c r="I33" s="89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63"/>
      <c r="U33" s="63"/>
      <c r="V33" s="63"/>
      <c r="W33" s="21"/>
      <c r="X33" s="21"/>
      <c r="Y33" s="21"/>
      <c r="Z33" s="21"/>
      <c r="AA33" s="21"/>
      <c r="AB33" s="19"/>
    </row>
    <row r="34" spans="1:28" x14ac:dyDescent="0.25">
      <c r="A34" s="19"/>
      <c r="B34" s="19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63"/>
      <c r="U34" s="63"/>
      <c r="V34" s="63"/>
      <c r="W34" s="21"/>
      <c r="X34" s="21"/>
      <c r="Y34" s="21"/>
      <c r="Z34" s="21"/>
      <c r="AA34" s="21"/>
      <c r="AB34" s="19"/>
    </row>
    <row r="35" spans="1:28" x14ac:dyDescent="0.25">
      <c r="A35" s="19"/>
      <c r="B35" s="19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19"/>
    </row>
    <row r="36" spans="1:28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</row>
    <row r="37" spans="1:28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</row>
    <row r="38" spans="1:28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</row>
    <row r="39" spans="1:28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</row>
    <row r="40" spans="1:28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</row>
    <row r="41" spans="1:28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</row>
    <row r="42" spans="1:28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</row>
    <row r="43" spans="1:28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</row>
    <row r="44" spans="1:28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</row>
    <row r="45" spans="1:28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</row>
    <row r="46" spans="1:28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</row>
    <row r="47" spans="1:28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</row>
    <row r="48" spans="1:28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</row>
    <row r="49" spans="1:28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</row>
    <row r="50" spans="1:28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</row>
    <row r="51" spans="1:28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</row>
    <row r="52" spans="1:28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</row>
    <row r="53" spans="1:28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</row>
    <row r="54" spans="1:28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</row>
    <row r="55" spans="1:28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</row>
    <row r="56" spans="1:28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</row>
    <row r="57" spans="1:28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</row>
    <row r="58" spans="1:28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</row>
    <row r="59" spans="1:28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</row>
    <row r="60" spans="1:28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</row>
    <row r="61" spans="1:28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</row>
    <row r="62" spans="1:28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</row>
    <row r="63" spans="1:28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</row>
    <row r="64" spans="1:28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</row>
    <row r="65" spans="1:28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</row>
    <row r="66" spans="1:28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</row>
    <row r="67" spans="1:28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</row>
    <row r="68" spans="1:28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</row>
    <row r="69" spans="1:28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</row>
    <row r="70" spans="1:28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</row>
    <row r="71" spans="1:28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</row>
    <row r="72" spans="1:28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</row>
    <row r="73" spans="1:28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</row>
    <row r="74" spans="1:28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</row>
    <row r="75" spans="1:28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</row>
    <row r="76" spans="1:28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</row>
    <row r="77" spans="1:28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</row>
    <row r="78" spans="1:28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</row>
    <row r="79" spans="1:28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</row>
    <row r="80" spans="1:28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</row>
    <row r="81" spans="1:28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</row>
    <row r="82" spans="1:28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</row>
    <row r="83" spans="1:28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</row>
    <row r="84" spans="1:28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</row>
    <row r="85" spans="1:28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</row>
    <row r="86" spans="1:28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</row>
    <row r="87" spans="1:28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</row>
    <row r="88" spans="1:28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</row>
    <row r="89" spans="1:28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</row>
    <row r="90" spans="1:28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</row>
    <row r="91" spans="1:28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</row>
    <row r="92" spans="1:28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</row>
    <row r="93" spans="1:28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</row>
    <row r="94" spans="1:28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</row>
    <row r="95" spans="1:28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</row>
    <row r="96" spans="1:28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</row>
    <row r="97" spans="1:28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</row>
    <row r="98" spans="1:28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</row>
    <row r="99" spans="1:28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</row>
    <row r="100" spans="1:28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</row>
    <row r="101" spans="1:28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</row>
    <row r="102" spans="1:28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</row>
    <row r="103" spans="1:28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</row>
    <row r="104" spans="1:28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</row>
    <row r="105" spans="1:28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</row>
    <row r="106" spans="1:28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</row>
    <row r="107" spans="1:28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</row>
    <row r="108" spans="1:28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</row>
    <row r="109" spans="1:28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</row>
    <row r="110" spans="1:28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</row>
    <row r="111" spans="1:28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</row>
    <row r="112" spans="1:28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</row>
    <row r="113" spans="1:28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</row>
    <row r="114" spans="1:28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</row>
    <row r="115" spans="1:28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</row>
    <row r="116" spans="1:28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</row>
    <row r="117" spans="1:28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</row>
    <row r="118" spans="1:28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</row>
    <row r="119" spans="1:28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</row>
    <row r="120" spans="1:28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</row>
    <row r="121" spans="1:28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</row>
    <row r="122" spans="1:28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</row>
    <row r="123" spans="1:28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</row>
    <row r="124" spans="1:28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</row>
    <row r="125" spans="1:28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</row>
    <row r="126" spans="1:28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</row>
    <row r="127" spans="1:28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</row>
    <row r="128" spans="1:28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</row>
    <row r="129" spans="1:28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</row>
    <row r="130" spans="1:28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</row>
    <row r="131" spans="1:28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</row>
    <row r="132" spans="1:28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</row>
    <row r="133" spans="1:28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</row>
  </sheetData>
  <sheetProtection selectLockedCells="1"/>
  <protectedRanges>
    <protectedRange sqref="A28:D28" name="Oblast6"/>
    <protectedRange sqref="K16:M19" name="Oblast5"/>
    <protectedRange sqref="D16:F19" name="Oblast4"/>
    <protectedRange sqref="B10:AA10" name="Oblast3"/>
    <protectedRange sqref="B5" name="Oblast2"/>
    <protectedRange sqref="B4:AA4" name="Dodavatel"/>
  </protectedRanges>
  <mergeCells count="50">
    <mergeCell ref="B3:AA3"/>
    <mergeCell ref="F32:I33"/>
    <mergeCell ref="B2:AA2"/>
    <mergeCell ref="B4:AA4"/>
    <mergeCell ref="I7:I8"/>
    <mergeCell ref="J7:J8"/>
    <mergeCell ref="K7:K8"/>
    <mergeCell ref="B5:AA5"/>
    <mergeCell ref="M7:M8"/>
    <mergeCell ref="N7:N8"/>
    <mergeCell ref="P7:P8"/>
    <mergeCell ref="K18:M18"/>
    <mergeCell ref="K19:M19"/>
    <mergeCell ref="K17:M17"/>
    <mergeCell ref="C23:D23"/>
    <mergeCell ref="L7:L8"/>
    <mergeCell ref="Z7:Z8"/>
    <mergeCell ref="B1:AA1"/>
    <mergeCell ref="F30:I30"/>
    <mergeCell ref="F31:I31"/>
    <mergeCell ref="A28:C28"/>
    <mergeCell ref="E7:E8"/>
    <mergeCell ref="U7:U8"/>
    <mergeCell ref="V7:V8"/>
    <mergeCell ref="K20:M20"/>
    <mergeCell ref="C22:D22"/>
    <mergeCell ref="F7:F8"/>
    <mergeCell ref="G7:G8"/>
    <mergeCell ref="H7:H8"/>
    <mergeCell ref="D19:F19"/>
    <mergeCell ref="D20:F20"/>
    <mergeCell ref="D17:F17"/>
    <mergeCell ref="A17:C17"/>
    <mergeCell ref="A7:A8"/>
    <mergeCell ref="B7:B8"/>
    <mergeCell ref="C7:C8"/>
    <mergeCell ref="D7:D8"/>
    <mergeCell ref="AA7:AA8"/>
    <mergeCell ref="O7:O8"/>
    <mergeCell ref="Q7:Q8"/>
    <mergeCell ref="W7:W8"/>
    <mergeCell ref="X7:X8"/>
    <mergeCell ref="Y7:Y8"/>
    <mergeCell ref="R7:R8"/>
    <mergeCell ref="S7:S8"/>
    <mergeCell ref="AB7:AB9"/>
    <mergeCell ref="D16:F16"/>
    <mergeCell ref="D18:F18"/>
    <mergeCell ref="K16:M16"/>
    <mergeCell ref="T7:T8"/>
  </mergeCells>
  <phoneticPr fontId="16" type="noConversion"/>
  <printOptions gridLines="1"/>
  <pageMargins left="0.35" right="0.15748031496062992" top="0.51181102362204722" bottom="0.15748031496062992" header="0.27559055118110237" footer="0.15748031496062992"/>
  <pageSetup paperSize="8" orientation="landscape" r:id="rId1"/>
  <headerFooter>
    <oddHeader>&amp;L&amp;"Arial,Tučné"&amp;12Cenová nabídka  -  oceněné položky nábytku a sedacího nábytku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FC3FE4F62AD546AE2095E1B2E7290F" ma:contentTypeVersion="10" ma:contentTypeDescription="Vytvoří nový dokument" ma:contentTypeScope="" ma:versionID="e3c301dc94a0828eaf89500baea8ed37">
  <xsd:schema xmlns:xsd="http://www.w3.org/2001/XMLSchema" xmlns:xs="http://www.w3.org/2001/XMLSchema" xmlns:p="http://schemas.microsoft.com/office/2006/metadata/properties" xmlns:ns2="c907a78e-75f2-4f05-91d0-96edef6c561b" xmlns:ns3="245e2b90-49fe-4ba6-b1b7-de318df298e8" targetNamespace="http://schemas.microsoft.com/office/2006/metadata/properties" ma:root="true" ma:fieldsID="b0a405babe89a9f9d303dfe31c2ada7e" ns2:_="" ns3:_="">
    <xsd:import namespace="c907a78e-75f2-4f05-91d0-96edef6c561b"/>
    <xsd:import namespace="245e2b90-49fe-4ba6-b1b7-de318df298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07a78e-75f2-4f05-91d0-96edef6c56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5e2b90-49fe-4ba6-b1b7-de318df298e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052877-180E-4155-95C6-334811CBCF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91F9BF-624F-4AC3-BE49-4E37288F625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8042AB7-8D72-44E3-95D2-5A925707EE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07a78e-75f2-4f05-91d0-96edef6c561b"/>
    <ds:schemaRef ds:uri="245e2b90-49fe-4ba6-b1b7-de318df298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</vt:lpstr>
      <vt:lpstr>VV!Oblast_tisku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Alexander,Ing.</dc:creator>
  <cp:lastModifiedBy>Rosická Kristýna,Ing. MBA</cp:lastModifiedBy>
  <dcterms:created xsi:type="dcterms:W3CDTF">2006-10-17T13:37:20Z</dcterms:created>
  <dcterms:modified xsi:type="dcterms:W3CDTF">2020-10-09T08:44:53Z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0x010100FEFC3FE4F62AD546AE2095E1B2E7290F</vt:lpwstr>
  </property>
</Properties>
</file>